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I7" i="3" l="1"/>
  <c r="H7" i="3"/>
  <c r="G7" i="3"/>
  <c r="F7" i="3"/>
  <c r="E7" i="3"/>
  <c r="J7" i="3"/>
  <c r="K7" i="3"/>
  <c r="K11" i="3" s="1"/>
  <c r="AS7" i="3"/>
  <c r="AG7" i="3"/>
  <c r="AQ7" i="3"/>
  <c r="AP7" i="3"/>
  <c r="AO7" i="3"/>
  <c r="AN7" i="3"/>
  <c r="AM7" i="3"/>
  <c r="AE7" i="3"/>
  <c r="AD7" i="3"/>
  <c r="AC7" i="3"/>
  <c r="AB7" i="3"/>
  <c r="AA7" i="3"/>
  <c r="K12" i="3" l="1"/>
  <c r="K13" i="3" s="1"/>
  <c r="AR7" i="3"/>
  <c r="G12" i="3" l="1"/>
  <c r="I12" i="3"/>
  <c r="J12" i="3" s="1"/>
  <c r="E12" i="3"/>
  <c r="I11" i="3"/>
  <c r="H11" i="3"/>
  <c r="F11" i="3"/>
  <c r="E11" i="3"/>
  <c r="E13" i="3" s="1"/>
  <c r="M11" i="3" l="1"/>
  <c r="L11" i="3"/>
  <c r="O11" i="3"/>
  <c r="J11" i="3"/>
  <c r="G11" i="3"/>
  <c r="G13" i="3" s="1"/>
  <c r="F12" i="3"/>
  <c r="H12" i="3"/>
  <c r="H13" i="3" s="1"/>
  <c r="M13" i="3" s="1"/>
  <c r="I13" i="3"/>
  <c r="J13" i="3" s="1"/>
  <c r="O12" i="3"/>
  <c r="AF7" i="3"/>
  <c r="N11" i="3" l="1"/>
  <c r="M12" i="3"/>
  <c r="F13" i="3"/>
  <c r="L13" i="3" s="1"/>
  <c r="L12" i="3"/>
  <c r="N12" i="3"/>
  <c r="O13" i="3"/>
  <c r="N13" i="3" l="1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<sst xmlns="http://schemas.openxmlformats.org/spreadsheetml/2006/main" count="76" uniqueCount="34">
  <si>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</si>
  <si>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</si>
  <si>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</si>
  <si>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</si>
  <si>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</si>
  <si>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</si>
  <si>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</si>
  <si>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</si>
  <si>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</si>
  <si>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</si>
  <si>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</si>
  <si>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</si>
  <si>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</si>
  <si>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</si>
  <si>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</si>
  <si>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</si>
  <si>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</si>
  <si>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</si>
  <si>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</si>
  <si>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</si>
  <si>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</si>
  <si>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</si>
  <si>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</si>
  <si>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</si>
  <si>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Atte Hartikainen</t>
  </si>
  <si>
    <t>3.</t>
  </si>
  <si>
    <t>PuPe  2</t>
  </si>
  <si>
    <t>PuPe = Puijon Pesis  (2009)</t>
  </si>
  <si>
    <t>14.12.1990   Sotkamo</t>
  </si>
  <si>
    <t>Sotkamon Jymy-Pesis  (1998),  kasvattajaseura</t>
  </si>
  <si>
    <t>PuPe</t>
  </si>
  <si>
    <t>8.</t>
  </si>
  <si>
    <t>6.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</si>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</sst>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25</v>
      </c>
      <c r="Z4" s="1" t="s">
        <v>26</v>
      </c>
      <c r="AA4" s="12">
        <v>13</v>
      </c>
      <c r="AB4" s="12">
        <v>2</v>
      </c>
      <c r="AC4" s="12">
        <v>16</v>
      </c>
      <c r="AD4" s="12">
        <v>11</v>
      </c>
      <c r="AE4" s="12">
        <v>53</v>
      </c>
      <c r="AF4" s="66">
        <v>0.54630000000000001</v>
      </c>
      <c r="AG4" s="10">
        <v>97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3</v>
      </c>
      <c r="AP4" s="12">
        <v>1</v>
      </c>
      <c r="AQ4" s="12">
        <v>8</v>
      </c>
      <c r="AR4" s="61">
        <v>0.47049999999999997</v>
      </c>
      <c r="AS4" s="10">
        <v>17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2019</v>
      </c>
      <c r="C5" s="14" t="s">
        <v>25</v>
      </c>
      <c r="D5" s="1" t="s">
        <v>30</v>
      </c>
      <c r="E5" s="12">
        <v>4</v>
      </c>
      <c r="F5" s="12">
        <v>0</v>
      </c>
      <c r="G5" s="12">
        <v>1</v>
      </c>
      <c r="H5" s="13">
        <v>1</v>
      </c>
      <c r="I5" s="12">
        <v>7</v>
      </c>
      <c r="J5" s="32">
        <v>0.41170000000000001</v>
      </c>
      <c r="K5" s="19">
        <v>17</v>
      </c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31</v>
      </c>
      <c r="Z5" s="1" t="s">
        <v>26</v>
      </c>
      <c r="AA5" s="12">
        <v>13</v>
      </c>
      <c r="AB5" s="12">
        <v>0</v>
      </c>
      <c r="AC5" s="12">
        <v>2</v>
      </c>
      <c r="AD5" s="12">
        <v>13</v>
      </c>
      <c r="AE5" s="12">
        <v>50</v>
      </c>
      <c r="AF5" s="66">
        <v>0.57469999999999999</v>
      </c>
      <c r="AG5" s="19">
        <v>87</v>
      </c>
      <c r="AH5" s="41"/>
      <c r="AI5" s="7"/>
      <c r="AJ5" s="7"/>
      <c r="AK5" s="7"/>
      <c r="AL5" s="10"/>
      <c r="AM5" s="12"/>
      <c r="AN5" s="14"/>
      <c r="AO5" s="1"/>
      <c r="AP5" s="12"/>
      <c r="AQ5" s="12"/>
      <c r="AR5" s="13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2020</v>
      </c>
      <c r="Y6" s="12" t="s">
        <v>32</v>
      </c>
      <c r="Z6" s="1" t="s">
        <v>33</v>
      </c>
      <c r="AA6" s="12">
        <v>4</v>
      </c>
      <c r="AB6" s="12">
        <v>0</v>
      </c>
      <c r="AC6" s="12">
        <v>2</v>
      </c>
      <c r="AD6" s="12">
        <v>2</v>
      </c>
      <c r="AE6" s="12">
        <v>15</v>
      </c>
      <c r="AF6" s="32">
        <v>0.6</v>
      </c>
      <c r="AG6" s="19">
        <v>25</v>
      </c>
      <c r="AH6" s="41"/>
      <c r="AI6" s="7"/>
      <c r="AJ6" s="7"/>
      <c r="AK6" s="7"/>
      <c r="AL6" s="10"/>
      <c r="AM6" s="12"/>
      <c r="AN6" s="14"/>
      <c r="AO6" s="12"/>
      <c r="AP6" s="12"/>
      <c r="AQ6" s="12"/>
      <c r="AR6" s="66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 t="shared" ref="E7:I7" si="0">SUM(E4:E6)</f>
        <v>4</v>
      </c>
      <c r="F7" s="36">
        <f t="shared" si="0"/>
        <v>0</v>
      </c>
      <c r="G7" s="36">
        <f t="shared" si="0"/>
        <v>1</v>
      </c>
      <c r="H7" s="36">
        <f t="shared" si="0"/>
        <v>1</v>
      </c>
      <c r="I7" s="36">
        <f t="shared" si="0"/>
        <v>7</v>
      </c>
      <c r="J7" s="37">
        <f>PRODUCT(I7/K7)</f>
        <v>0.41176470588235292</v>
      </c>
      <c r="K7" s="36">
        <f>SUM(K4:K6)</f>
        <v>17</v>
      </c>
      <c r="L7" s="18"/>
      <c r="M7" s="29"/>
      <c r="N7" s="42"/>
      <c r="O7" s="43"/>
      <c r="P7" s="10"/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15">
        <v>0</v>
      </c>
      <c r="W7" s="21"/>
      <c r="X7" s="56" t="s">
        <v>13</v>
      </c>
      <c r="Y7" s="11"/>
      <c r="Z7" s="9"/>
      <c r="AA7" s="36">
        <f>SUM(AA4:AA6)</f>
        <v>30</v>
      </c>
      <c r="AB7" s="36">
        <f t="shared" ref="AB7:AG7" si="1">SUM(AB4:AB6)</f>
        <v>2</v>
      </c>
      <c r="AC7" s="36">
        <f t="shared" si="1"/>
        <v>20</v>
      </c>
      <c r="AD7" s="36">
        <f t="shared" si="1"/>
        <v>26</v>
      </c>
      <c r="AE7" s="36">
        <f t="shared" si="1"/>
        <v>118</v>
      </c>
      <c r="AF7" s="37">
        <f>PRODUCT(AE7/AG7)</f>
        <v>0.56459330143540665</v>
      </c>
      <c r="AG7" s="21">
        <f t="shared" si="1"/>
        <v>209</v>
      </c>
      <c r="AH7" s="18"/>
      <c r="AI7" s="29"/>
      <c r="AJ7" s="42"/>
      <c r="AK7" s="43"/>
      <c r="AL7" s="10"/>
      <c r="AM7" s="36">
        <f>SUM(AM4:AM6)</f>
        <v>2</v>
      </c>
      <c r="AN7" s="36">
        <f t="shared" ref="AN7" si="2">SUM(AN4:AN6)</f>
        <v>0</v>
      </c>
      <c r="AO7" s="36">
        <f t="shared" ref="AO7" si="3">SUM(AO4:AO6)</f>
        <v>3</v>
      </c>
      <c r="AP7" s="36">
        <f t="shared" ref="AP7" si="4">SUM(AP4:AP6)</f>
        <v>1</v>
      </c>
      <c r="AQ7" s="36">
        <f t="shared" ref="AQ7" si="5">SUM(AQ4:AQ6)</f>
        <v>8</v>
      </c>
      <c r="AR7" s="37">
        <f>PRODUCT(AQ7/AS7)</f>
        <v>0.47058823529411764</v>
      </c>
      <c r="AS7" s="39">
        <f t="shared" ref="AS7" si="6">SUM(AS4:AS6)</f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55" t="s">
        <v>29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27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4</v>
      </c>
      <c r="F11" s="48">
        <f>PRODUCT(F7+R7)</f>
        <v>0</v>
      </c>
      <c r="G11" s="48">
        <f>PRODUCT(G7+S7)</f>
        <v>1</v>
      </c>
      <c r="H11" s="48">
        <f>PRODUCT(H7+T7)</f>
        <v>1</v>
      </c>
      <c r="I11" s="48">
        <f>PRODUCT(I7+U7)</f>
        <v>7</v>
      </c>
      <c r="J11" s="65">
        <f>PRODUCT(I11/K11)</f>
        <v>0.41176470588235292</v>
      </c>
      <c r="K11" s="16">
        <f>PRODUCT(K7+W7)</f>
        <v>17</v>
      </c>
      <c r="L11" s="54">
        <f t="shared" ref="L11" si="7">PRODUCT((F11+G11)/E11)</f>
        <v>0.25</v>
      </c>
      <c r="M11" s="54">
        <f>PRODUCT(H11/E11)</f>
        <v>0.25</v>
      </c>
      <c r="N11" s="54">
        <f>PRODUCT((F11+G11+H11)/E11)</f>
        <v>0.5</v>
      </c>
      <c r="O11" s="54">
        <f>PRODUCT(I11/E11)</f>
        <v>1.75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32</v>
      </c>
      <c r="F12" s="48">
        <f>PRODUCT(AB7+AN7)</f>
        <v>2</v>
      </c>
      <c r="G12" s="48">
        <f>PRODUCT(AC7+AO7)</f>
        <v>23</v>
      </c>
      <c r="H12" s="48">
        <f>PRODUCT(AD7+AP7)</f>
        <v>27</v>
      </c>
      <c r="I12" s="48">
        <f>PRODUCT(AE7+AQ7)</f>
        <v>126</v>
      </c>
      <c r="J12" s="65">
        <f>PRODUCT(I12/K12)</f>
        <v>0.55752212389380529</v>
      </c>
      <c r="K12" s="10">
        <f>PRODUCT(AG7+AS7)</f>
        <v>226</v>
      </c>
      <c r="L12" s="54">
        <f>PRODUCT((F12+G12)/E12)</f>
        <v>0.78125</v>
      </c>
      <c r="M12" s="54">
        <f>PRODUCT(H12/E12)</f>
        <v>0.84375</v>
      </c>
      <c r="N12" s="54">
        <f>PRODUCT((F12+G12+H12)/E12)</f>
        <v>1.625</v>
      </c>
      <c r="O12" s="54">
        <f>PRODUCT(I12/E12)</f>
        <v>3.9375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36</v>
      </c>
      <c r="F13" s="48">
        <f t="shared" ref="F13:I13" si="8">SUM(F10:F12)</f>
        <v>2</v>
      </c>
      <c r="G13" s="48">
        <f t="shared" si="8"/>
        <v>24</v>
      </c>
      <c r="H13" s="48">
        <f t="shared" si="8"/>
        <v>28</v>
      </c>
      <c r="I13" s="48">
        <f t="shared" si="8"/>
        <v>133</v>
      </c>
      <c r="J13" s="65">
        <f>PRODUCT(I13/K13)</f>
        <v>0.54732510288065839</v>
      </c>
      <c r="K13" s="16">
        <f>SUM(K10:K12)</f>
        <v>243</v>
      </c>
      <c r="L13" s="54">
        <f>PRODUCT((F13+G13)/E13)</f>
        <v>0.72222222222222221</v>
      </c>
      <c r="M13" s="54">
        <f>PRODUCT(H13/E13)</f>
        <v>0.77777777777777779</v>
      </c>
      <c r="N13" s="54">
        <f>PRODUCT((F13+G13+H13)/E13)</f>
        <v>1.5</v>
      </c>
      <c r="O13" s="54">
        <f>PRODUCT(I13/E13)</f>
        <v>3.6944444444444446</v>
      </c>
      <c r="Q13" s="10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B5:AR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2020-08-30T22:09:59Z</dcterms:modified>
</cp:coreProperties>
</file>